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kmu-02\users$\klok\NLB\voorwaarden\servicevoorwaarden\"/>
    </mc:Choice>
  </mc:AlternateContent>
  <xr:revisionPtr revIDLastSave="0" documentId="14_{CB15706F-6ADF-4DAC-BD04-B2E9E01A337D}" xr6:coauthVersionLast="47" xr6:coauthVersionMax="47" xr10:uidLastSave="{00000000-0000-0000-0000-000000000000}"/>
  <bookViews>
    <workbookView xWindow="-108" yWindow="-108" windowWidth="23256" windowHeight="12576" xr2:uid="{C1287945-2A53-4F1E-ABBA-C2D931126364}"/>
  </bookViews>
  <sheets>
    <sheet name="Blad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C9" i="1" s="1"/>
  <c r="E5" i="1"/>
  <c r="C8" i="1" s="1"/>
  <c r="C5" i="1"/>
  <c r="F11" i="1" l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Klok, Gerwin</author>
  </authors>
  <commentList>
    <comment ref="F2" authorId="0" shapeId="0" xr:uid="{DF4491DA-8643-4905-8EE3-7CFF3BAEF547}">
      <text>
        <r>
          <rPr>
            <b/>
            <sz val="9"/>
            <color indexed="81"/>
            <rFont val="Tahoma"/>
            <family val="2"/>
          </rPr>
          <t>Klok, Gerwin:</t>
        </r>
        <r>
          <rPr>
            <sz val="9"/>
            <color indexed="81"/>
            <rFont val="Tahoma"/>
            <family val="2"/>
          </rPr>
          <t xml:space="preserve">
Hierbij moet nog apart de sector worden geselecteerd onder: 
- Bedrijfstakken
- Bedrijfstakken 2e digit
- Samenstellingen Bedrijfstakken 2e digit
- 24-30, 33 Metalektro
</t>
        </r>
      </text>
    </comment>
  </commentList>
</comments>
</file>

<file path=xl/sharedStrings.xml><?xml version="1.0" encoding="utf-8"?>
<sst xmlns="http://schemas.openxmlformats.org/spreadsheetml/2006/main" count="20" uniqueCount="18">
  <si>
    <t>consumentenprijsindex</t>
  </si>
  <si>
    <t>producentenprijsindex</t>
  </si>
  <si>
    <t>loonkosten</t>
  </si>
  <si>
    <t>index</t>
  </si>
  <si>
    <t>Ki =</t>
  </si>
  <si>
    <t>(consumentenprijsindex (CPI))</t>
  </si>
  <si>
    <t xml:space="preserve">Mi = </t>
  </si>
  <si>
    <t>(producentenprijsindex (PPI))</t>
  </si>
  <si>
    <t>Li =</t>
  </si>
  <si>
    <t>(loonkostenindex metaal- en elektrotechnische industrie) </t>
  </si>
  <si>
    <t>Index 2021 = Pt=P0 x [a x Ki + b x Mi + c x Li)</t>
  </si>
  <si>
    <t>a=</t>
  </si>
  <si>
    <t>vaste kosten en winst in de prijs</t>
  </si>
  <si>
    <t>b=</t>
  </si>
  <si>
    <t>materiaalkosten in de prijs</t>
  </si>
  <si>
    <t>c=</t>
  </si>
  <si>
    <t>loonkosten in de prijs</t>
  </si>
  <si>
    <t>Samen 100%!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</si>
</sst>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14" fontId="4" fillId="2" borderId="0" xfId="0" applyNumberFormat="1" applyFont="1" applyFill="1" applyAlignment="1">
      <alignment vertical="center"/>
    </xf>
    <xf numFmtId="14" fontId="4" fillId="2" borderId="7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9" fontId="0" fillId="0" borderId="0" xfId="0" applyNumberFormat="1"/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0" fontId="3" fillId="2" borderId="0" xfId="2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64" fontId="0" fillId="0" borderId="0" xfId="0" applyNumberFormat="1"/>
    <xf numFmtId="0" fontId="0" fillId="4" borderId="0" xfId="0" applyFill="1"/>
    <xf numFmtId="0" fontId="5" fillId="2" borderId="0" xfId="0" applyFont="1" applyFill="1" applyAlignment="1">
      <alignment vertical="center" wrapText="1"/>
    </xf>
    <xf numFmtId="164" fontId="3" fillId="4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/>
    <xf numFmtId="9" fontId="8" fillId="2" borderId="0" xfId="2" applyFont="1" applyFill="1" applyAlignment="1">
      <alignment horizontal="right" vertical="center"/>
    </xf>
    <xf numFmtId="9" fontId="8" fillId="2" borderId="7" xfId="2" applyFont="1" applyFill="1" applyBorder="1" applyAlignment="1">
      <alignment horizontal="right" vertical="center"/>
    </xf>
    <xf numFmtId="43" fontId="8" fillId="2" borderId="4" xfId="1" applyFont="1" applyFill="1" applyBorder="1" applyAlignment="1">
      <alignment horizontal="right" vertical="center"/>
    </xf>
    <xf numFmtId="43" fontId="8" fillId="2" borderId="6" xfId="1" applyFont="1" applyFill="1" applyBorder="1" applyAlignment="1">
      <alignment horizontal="right" vertical="center"/>
    </xf>
    <xf numFmtId="43" fontId="8" fillId="2" borderId="4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10" fontId="3" fillId="3" borderId="9" xfId="2" applyNumberFormat="1" applyFont="1" applyFill="1" applyBorder="1" applyAlignment="1">
      <alignment horizontal="right" vertical="center"/>
    </xf>
    <xf numFmtId="10" fontId="3" fillId="2" borderId="4" xfId="2" applyNumberFormat="1" applyFont="1" applyFill="1" applyBorder="1" applyAlignment="1">
      <alignment horizontal="right" vertical="center"/>
    </xf>
    <xf numFmtId="14" fontId="4" fillId="2" borderId="11" xfId="0" applyNumberFormat="1" applyFont="1" applyFill="1" applyBorder="1" applyAlignment="1">
      <alignment vertical="center"/>
    </xf>
    <xf numFmtId="14" fontId="4" fillId="2" borderId="10" xfId="0" applyNumberFormat="1" applyFont="1" applyFill="1" applyBorder="1" applyAlignment="1">
      <alignment vertical="center"/>
    </xf>
    <xf numFmtId="0" fontId="9" fillId="2" borderId="1" xfId="3" applyFill="1" applyBorder="1" applyAlignment="1">
      <alignment horizontal="center" vertical="center"/>
    </xf>
    <xf numFmtId="0" fontId="9" fillId="2" borderId="2" xfId="3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/>
    </xf>
  </cellXfs>
  <cellStyles count="4">
    <cellStyle name="Hyperlink" xfId="3" builtinId="8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pendata.cbs.nl/statline/" TargetMode="External"/><Relationship Id="rId2" Type="http://schemas.openxmlformats.org/officeDocument/2006/relationships/hyperlink" Target="https://opendata.cbs.nl/statline/" TargetMode="External"/><Relationship Id="rId1" Type="http://schemas.openxmlformats.org/officeDocument/2006/relationships/hyperlink" Target="https://opendata.cbs.nl/statline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F5C5D-F09F-4F57-A633-F4DD2BBFC6AF}">
  <dimension ref="A1:M17"/>
  <sheetViews>
    <sheetView tabSelected="1" workbookViewId="0">
      <selection activeCell="C16" sqref="C16"/>
    </sheetView>
  </sheetViews>
  <sheetFormatPr defaultRowHeight="14.4" x14ac:dyDescent="0.3"/>
  <cols>
    <col min="2" max="2" width="15.6640625" customWidth="1"/>
    <col min="3" max="3" width="17.33203125" customWidth="1"/>
    <col min="4" max="4" width="10" customWidth="1"/>
    <col min="5" max="5" width="19.88671875" customWidth="1"/>
    <col min="6" max="6" width="11.33203125" customWidth="1"/>
    <col min="7" max="7" width="12.44140625" customWidth="1"/>
  </cols>
  <sheetData>
    <row r="1" spans="1:13" ht="15" thickBot="1" x14ac:dyDescent="0.35">
      <c r="A1" s="21"/>
      <c r="B1" s="21"/>
      <c r="C1" s="21"/>
      <c r="D1" s="21"/>
      <c r="E1" s="21"/>
      <c r="F1" s="21"/>
      <c r="G1" s="21"/>
      <c r="H1" s="21"/>
    </row>
    <row r="2" spans="1:13" x14ac:dyDescent="0.3">
      <c r="A2" s="21"/>
      <c r="B2" s="35" t="s">
        <v>0</v>
      </c>
      <c r="C2" s="36"/>
      <c r="D2" s="35" t="s">
        <v>1</v>
      </c>
      <c r="E2" s="36"/>
      <c r="F2" s="35" t="s">
        <v>2</v>
      </c>
      <c r="G2" s="36"/>
      <c r="H2" s="21"/>
    </row>
    <row r="3" spans="1:13" x14ac:dyDescent="0.3">
      <c r="A3" s="21"/>
      <c r="B3" s="33">
        <v>44075</v>
      </c>
      <c r="C3" s="27">
        <v>107.88</v>
      </c>
      <c r="D3" s="1">
        <v>44075</v>
      </c>
      <c r="E3" s="29">
        <v>107.1</v>
      </c>
      <c r="F3" s="1">
        <v>44075</v>
      </c>
      <c r="G3" s="29">
        <v>127</v>
      </c>
      <c r="H3" s="21"/>
    </row>
    <row r="4" spans="1:13" ht="15" thickBot="1" x14ac:dyDescent="0.35">
      <c r="A4" s="21"/>
      <c r="B4" s="34">
        <v>44440</v>
      </c>
      <c r="C4" s="28">
        <v>110.79</v>
      </c>
      <c r="D4" s="2">
        <v>44440</v>
      </c>
      <c r="E4" s="30">
        <v>114.7</v>
      </c>
      <c r="F4" s="2">
        <v>44440</v>
      </c>
      <c r="G4" s="30">
        <v>129</v>
      </c>
      <c r="H4" s="21"/>
    </row>
    <row r="5" spans="1:13" x14ac:dyDescent="0.3">
      <c r="A5" s="21"/>
      <c r="B5" s="3" t="s">
        <v>3</v>
      </c>
      <c r="C5" s="18">
        <f>(C4-C3)/C3</f>
        <v>2.6974416017797653E-2</v>
      </c>
      <c r="D5" s="4" t="s">
        <v>3</v>
      </c>
      <c r="E5" s="18">
        <f>(E4-E3)/E3</f>
        <v>7.0961718020541631E-2</v>
      </c>
      <c r="F5" s="4" t="s">
        <v>3</v>
      </c>
      <c r="G5" s="32">
        <f>(G4-G3)/G3</f>
        <v>1.5748031496062992E-2</v>
      </c>
      <c r="H5" s="21"/>
    </row>
    <row r="6" spans="1:13" x14ac:dyDescent="0.3">
      <c r="A6" s="21"/>
      <c r="B6" s="6"/>
      <c r="C6" s="7"/>
      <c r="D6" s="7"/>
      <c r="E6" s="7"/>
      <c r="F6" s="7"/>
      <c r="G6" s="8"/>
      <c r="H6" s="21"/>
      <c r="K6" s="20"/>
      <c r="L6" s="5"/>
      <c r="M6" s="20"/>
    </row>
    <row r="7" spans="1:13" ht="15.6" x14ac:dyDescent="0.3">
      <c r="A7" s="21"/>
      <c r="B7" s="9" t="s">
        <v>4</v>
      </c>
      <c r="C7" s="19">
        <f>C5</f>
        <v>2.6974416017797653E-2</v>
      </c>
      <c r="D7" s="37" t="s">
        <v>5</v>
      </c>
      <c r="E7" s="37"/>
      <c r="F7" s="7"/>
      <c r="G7" s="8"/>
      <c r="H7" s="21"/>
      <c r="K7" s="20"/>
      <c r="L7" s="5"/>
      <c r="M7" s="20"/>
    </row>
    <row r="8" spans="1:13" ht="15.6" x14ac:dyDescent="0.3">
      <c r="A8" s="21"/>
      <c r="B8" s="9" t="s">
        <v>6</v>
      </c>
      <c r="C8" s="19">
        <f>E5</f>
        <v>7.0961718020541631E-2</v>
      </c>
      <c r="D8" s="37" t="s">
        <v>7</v>
      </c>
      <c r="E8" s="37"/>
      <c r="F8" s="7"/>
      <c r="G8" s="8"/>
      <c r="H8" s="21"/>
      <c r="K8" s="20"/>
      <c r="L8" s="5"/>
      <c r="M8" s="20"/>
    </row>
    <row r="9" spans="1:13" ht="15.6" x14ac:dyDescent="0.3">
      <c r="A9" s="21"/>
      <c r="B9" s="9" t="s">
        <v>8</v>
      </c>
      <c r="C9" s="19">
        <f>G5</f>
        <v>1.5748031496062992E-2</v>
      </c>
      <c r="D9" s="37" t="s">
        <v>9</v>
      </c>
      <c r="E9" s="37"/>
      <c r="F9" s="37"/>
      <c r="G9" s="38"/>
      <c r="H9" s="21"/>
    </row>
    <row r="10" spans="1:13" ht="16.2" thickBot="1" x14ac:dyDescent="0.35">
      <c r="A10" s="21"/>
      <c r="B10" s="10"/>
      <c r="C10" s="7"/>
      <c r="D10" s="7"/>
      <c r="E10" s="7"/>
      <c r="F10" s="7"/>
      <c r="G10" s="8"/>
      <c r="H10" s="21"/>
      <c r="M10" s="20"/>
    </row>
    <row r="11" spans="1:13" ht="16.2" thickBot="1" x14ac:dyDescent="0.35">
      <c r="A11" s="21"/>
      <c r="B11" s="11"/>
      <c r="C11" s="12" t="s">
        <v>10</v>
      </c>
      <c r="D11" s="22"/>
      <c r="E11" s="24"/>
      <c r="F11" s="31">
        <f>(C5*C13)+(E5*C14)+(G5*C15)</f>
        <v>3.7673254941313385E-2</v>
      </c>
      <c r="G11" s="8"/>
      <c r="H11" s="21"/>
    </row>
    <row r="12" spans="1:13" ht="7.5" customHeight="1" x14ac:dyDescent="0.3">
      <c r="A12" s="21"/>
      <c r="B12" s="11"/>
      <c r="C12" s="12"/>
      <c r="D12" s="22"/>
      <c r="E12" s="24"/>
      <c r="F12" s="23"/>
      <c r="G12" s="8"/>
      <c r="H12" s="21"/>
    </row>
    <row r="13" spans="1:13" ht="15.6" x14ac:dyDescent="0.3">
      <c r="A13" s="21"/>
      <c r="B13" s="10" t="s">
        <v>11</v>
      </c>
      <c r="C13" s="25">
        <v>0.33</v>
      </c>
      <c r="D13" s="39" t="s">
        <v>12</v>
      </c>
      <c r="E13" s="39"/>
      <c r="F13" s="13"/>
      <c r="G13" s="8"/>
      <c r="H13" s="21"/>
    </row>
    <row r="14" spans="1:13" ht="15.6" x14ac:dyDescent="0.3">
      <c r="A14" s="21"/>
      <c r="B14" s="14" t="s">
        <v>13</v>
      </c>
      <c r="C14" s="25">
        <v>0.33</v>
      </c>
      <c r="D14" s="39" t="s">
        <v>14</v>
      </c>
      <c r="E14" s="39"/>
      <c r="F14" s="13"/>
      <c r="G14" s="8"/>
      <c r="H14" s="21"/>
    </row>
    <row r="15" spans="1:13" ht="16.2" thickBot="1" x14ac:dyDescent="0.35">
      <c r="A15" s="21"/>
      <c r="B15" s="15" t="s">
        <v>15</v>
      </c>
      <c r="C15" s="26">
        <v>0.34</v>
      </c>
      <c r="D15" s="40" t="s">
        <v>16</v>
      </c>
      <c r="E15" s="40"/>
      <c r="F15" s="16" t="s">
        <v>17</v>
      </c>
      <c r="G15" s="17"/>
      <c r="H15" s="21"/>
    </row>
    <row r="16" spans="1:13" x14ac:dyDescent="0.3">
      <c r="A16" s="21"/>
      <c r="B16" s="21"/>
      <c r="C16" s="21"/>
      <c r="D16" s="21"/>
      <c r="E16" s="21"/>
      <c r="F16" s="21"/>
      <c r="G16" s="21"/>
      <c r="H16" s="21"/>
    </row>
    <row r="17" spans="1:8" x14ac:dyDescent="0.3">
      <c r="A17" s="21"/>
      <c r="B17" s="21"/>
      <c r="C17" s="21"/>
      <c r="D17" s="21"/>
      <c r="E17" s="21"/>
      <c r="F17" s="21"/>
      <c r="G17" s="21"/>
      <c r="H17" s="21"/>
    </row>
  </sheetData>
  <mergeCells count="9">
    <mergeCell ref="D14:E14"/>
    <mergeCell ref="D15:E15"/>
    <mergeCell ref="B2:C2"/>
    <mergeCell ref="D2:E2"/>
    <mergeCell ref="F2:G2"/>
    <mergeCell ref="D7:E7"/>
    <mergeCell ref="D8:E8"/>
    <mergeCell ref="D9:G9"/>
    <mergeCell ref="D13:E13"/>
  </mergeCells>
  <hyperlinks>
    <hyperlink ref="B2:C2" r:id="rId1" location="/CBS/nl/dataset/83131ned/table?fromstatweb" display="consumentenprijsindex" xr:uid="{05110E0B-6863-4836-89A1-B636DA811CD6}"/>
    <hyperlink ref="F2:G2" r:id="rId2" location="/CBS/nl/dataset/82838NED/table?ts=1634651234577" display="loonkosten" xr:uid="{4F2ABB7B-4AA6-47E7-83C7-005DA9036DC6}"/>
    <hyperlink ref="D2:E2" r:id="rId3" location="/CBS/nl/dataset/83936NED/table?ts=1636465815792" display="producentenprijsindex" xr:uid="{205693A8-7A40-4B3F-85E8-492AE835EA1A}"/>
  </hyperlinks>
  <pageMargins left="0.7" right="0.7" top="0.75" bottom="0.75" header="0.3" footer="0.3"/>
  <pageSetup paperSize="9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Werff, Rob van der</dc:creator>
  <cp:lastModifiedBy>Klok, Gerwin</cp:lastModifiedBy>
  <dcterms:created xsi:type="dcterms:W3CDTF">2020-11-02T07:56:38Z</dcterms:created>
  <dcterms:modified xsi:type="dcterms:W3CDTF">2021-11-18T09:36:14Z</dcterms:modified>
</cp:coreProperties>
</file>